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"/>
    </mc:Choice>
  </mc:AlternateContent>
  <bookViews>
    <workbookView xWindow="0" yWindow="0" windowWidth="15360" windowHeight="978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J47" i="1" l="1"/>
  <c r="I47" i="1"/>
  <c r="H47" i="1"/>
  <c r="G47" i="1"/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G13" i="1"/>
  <c r="F13" i="1"/>
  <c r="F24" i="1" s="1"/>
  <c r="H138" i="1" l="1"/>
  <c r="I138" i="1"/>
  <c r="G138" i="1"/>
  <c r="L176" i="1"/>
  <c r="I157" i="1"/>
  <c r="J157" i="1"/>
  <c r="L157" i="1"/>
  <c r="F119" i="1"/>
  <c r="F196" i="1" s="1"/>
  <c r="G119" i="1"/>
  <c r="L62" i="1"/>
  <c r="L43" i="1"/>
  <c r="J43" i="1"/>
  <c r="I43" i="1"/>
  <c r="I24" i="1"/>
  <c r="H24" i="1"/>
  <c r="H196" i="1" s="1"/>
  <c r="G24" i="1"/>
  <c r="G196" i="1" l="1"/>
  <c r="L196" i="1"/>
  <c r="I196" i="1"/>
  <c r="J196" i="1"/>
</calcChain>
</file>

<file path=xl/sharedStrings.xml><?xml version="1.0" encoding="utf-8"?>
<sst xmlns="http://schemas.openxmlformats.org/spreadsheetml/2006/main" count="279" uniqueCount="104">
  <si>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</si>
  <si>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</si>
  <si>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</si>
  <si>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</si>
  <si>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</si>
  <si>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</si>
  <si>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</si>
  <si>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</si>
  <si>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</si>
  <si>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</si>
  <si>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</si>
  <si>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</si>
  <si>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</si>
  <si>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</si>
  <si>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</si>
  <si>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</si>
  <si>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</si>
  <si>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</si>
  <si>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</si>
  <si>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</si>
  <si>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</si>
  <si>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</si>
  <si>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</si>
  <si>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</si>
  <si>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</si>
  <si>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</si>
  <si>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</si>
  <si>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</si>
  <si>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</si>
  <si>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</si>
  <si>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</si>
  <si>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</si>
  <si>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</si>
  <si>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</si>
  <si>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</si>
  <si>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</si>
  <si>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</si>
  <si>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</si>
  <si>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</si>
  <si>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</si>
  <si>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пром.</t>
  </si>
  <si>
    <t>54-6г</t>
  </si>
  <si>
    <t>54-11г</t>
  </si>
  <si>
    <t>54-21гн</t>
  </si>
  <si>
    <t>салат из свежих помидоров и огурцов</t>
  </si>
  <si>
    <t>54-5з</t>
  </si>
  <si>
    <t>чай с лимоном и сахаром</t>
  </si>
  <si>
    <t>54-3гн</t>
  </si>
  <si>
    <t>54-1г</t>
  </si>
  <si>
    <t>МКОУ Набережная средняя школа</t>
  </si>
  <si>
    <t>Какао с молоком</t>
  </si>
  <si>
    <t>хлеб в ассортименте</t>
  </si>
  <si>
    <t>пром</t>
  </si>
  <si>
    <t>54-22м</t>
  </si>
  <si>
    <t>Булочка с вареной сгущенкой</t>
  </si>
  <si>
    <t>кофейный напиток с молоком</t>
  </si>
  <si>
    <t>54-23гн</t>
  </si>
  <si>
    <t>54-6о</t>
  </si>
  <si>
    <t>Картофельное пюре</t>
  </si>
  <si>
    <t>Печень говяжья по-строгоновски</t>
  </si>
  <si>
    <t>54-18м</t>
  </si>
  <si>
    <t>соус красный основной</t>
  </si>
  <si>
    <t>54-3соус</t>
  </si>
  <si>
    <t>макароны отварные</t>
  </si>
  <si>
    <t>54-2м</t>
  </si>
  <si>
    <t>соус сметанный натуральный</t>
  </si>
  <si>
    <t>54-4соус</t>
  </si>
  <si>
    <t>п/ф</t>
  </si>
  <si>
    <t>54-4г</t>
  </si>
  <si>
    <t>54-2гн</t>
  </si>
  <si>
    <t>Чай с лимоном и сахаром</t>
  </si>
  <si>
    <t>какао с молоком</t>
  </si>
  <si>
    <t>Суп гороховый</t>
  </si>
  <si>
    <t>Яйцо вареное</t>
  </si>
  <si>
    <t>Рагу из курицы</t>
  </si>
  <si>
    <t>Чай с сахаром</t>
  </si>
  <si>
    <t>хлеб пшеничный</t>
  </si>
  <si>
    <t>Чай с молоком и сахаром</t>
  </si>
  <si>
    <t>чай с сахаром</t>
  </si>
  <si>
    <t>яйцо вареное</t>
  </si>
  <si>
    <t>котлеты куриные</t>
  </si>
  <si>
    <t>Гурьева Т.В.</t>
  </si>
  <si>
    <t>Каша жидкая рисовая</t>
  </si>
  <si>
    <t>54-26к</t>
  </si>
  <si>
    <t>Курица тушеная с морковью</t>
  </si>
  <si>
    <t>54-25м</t>
  </si>
  <si>
    <t>Каша гречневая рассыпчатая</t>
  </si>
  <si>
    <t>54-4гн</t>
  </si>
  <si>
    <t>Соус сметанный натуральный</t>
  </si>
  <si>
    <t>54-4с</t>
  </si>
  <si>
    <t>Огурец в нарезке</t>
  </si>
  <si>
    <t>54-2з</t>
  </si>
  <si>
    <t>Кофейный напиток с молоком</t>
  </si>
  <si>
    <t>Булочка с повидлом</t>
  </si>
  <si>
    <t>Борщ с капустой и картофелем со сметаной</t>
  </si>
  <si>
    <t>54-2с</t>
  </si>
  <si>
    <t>каша гречневая рассыпчатая</t>
  </si>
  <si>
    <t>чай с молоком и сахаром</t>
  </si>
  <si>
    <t>плов из отварной говядины</t>
  </si>
  <si>
    <t>54-11м</t>
  </si>
  <si>
    <t>рис отварной</t>
  </si>
  <si>
    <t>тефтели "Натуральные"</t>
  </si>
  <si>
    <t>54-25с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</si>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</sst>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view="pageBreakPreview" zoomScale="82" zoomScaleNormal="100" zoomScaleSheetLayoutView="82" workbookViewId="0">
      <pane xSplit="4" ySplit="5" topLeftCell="E144" activePane="bottomRight" state="frozen"/>
      <selection pane="topRight" activeCell="E1" sqref="E1"/>
      <selection pane="bottomLeft" activeCell="A6" sqref="A6"/>
      <selection pane="bottomRight" activeCell="I29" sqref="I29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54" t="s">
        <v>49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7.399999999999999" x14ac:dyDescent="0.25">
      <c r="A2" s="35" t="s">
        <v>6</v>
      </c>
      <c r="C2" s="2"/>
      <c r="G2" s="2" t="s">
        <v>18</v>
      </c>
      <c r="H2" s="56" t="s">
        <v>81</v>
      </c>
      <c r="I2" s="56"/>
      <c r="J2" s="56"/>
      <c r="K2" s="56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82</v>
      </c>
      <c r="F6" s="40">
        <v>200</v>
      </c>
      <c r="G6" s="40">
        <v>4.5999999999999996</v>
      </c>
      <c r="H6" s="40">
        <v>5.8</v>
      </c>
      <c r="I6" s="40">
        <v>24.3</v>
      </c>
      <c r="J6" s="40">
        <v>167.2</v>
      </c>
      <c r="K6" s="41" t="s">
        <v>83</v>
      </c>
      <c r="L6" s="40">
        <v>15.25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50</v>
      </c>
      <c r="F8" s="43">
        <v>200</v>
      </c>
      <c r="G8" s="43">
        <v>4.7</v>
      </c>
      <c r="H8" s="43">
        <v>3.5</v>
      </c>
      <c r="I8" s="43">
        <v>12.5</v>
      </c>
      <c r="J8" s="43">
        <v>100.4</v>
      </c>
      <c r="K8" s="44" t="s">
        <v>43</v>
      </c>
      <c r="L8" s="43">
        <v>13.25</v>
      </c>
    </row>
    <row r="9" spans="1:12" ht="14.4" x14ac:dyDescent="0.3">
      <c r="A9" s="23"/>
      <c r="B9" s="15"/>
      <c r="C9" s="11"/>
      <c r="D9" s="7" t="s">
        <v>23</v>
      </c>
      <c r="E9" s="42" t="s">
        <v>76</v>
      </c>
      <c r="F9" s="43">
        <v>20</v>
      </c>
      <c r="G9" s="43">
        <v>1.5</v>
      </c>
      <c r="H9" s="43">
        <v>0.2</v>
      </c>
      <c r="I9" s="43">
        <v>12.8</v>
      </c>
      <c r="J9" s="43">
        <v>46.9</v>
      </c>
      <c r="K9" s="44" t="s">
        <v>40</v>
      </c>
      <c r="L9" s="43">
        <v>1.75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 t="s">
        <v>54</v>
      </c>
      <c r="F11" s="43">
        <v>80</v>
      </c>
      <c r="G11" s="43">
        <v>5.4</v>
      </c>
      <c r="H11" s="43">
        <v>1.6</v>
      </c>
      <c r="I11" s="43">
        <v>44.7</v>
      </c>
      <c r="J11" s="43">
        <v>214.2</v>
      </c>
      <c r="K11" s="44" t="s">
        <v>40</v>
      </c>
      <c r="L11" s="43">
        <v>28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16.200000000000003</v>
      </c>
      <c r="H13" s="19">
        <f t="shared" si="0"/>
        <v>11.1</v>
      </c>
      <c r="I13" s="19">
        <f t="shared" si="0"/>
        <v>94.3</v>
      </c>
      <c r="J13" s="19">
        <f t="shared" si="0"/>
        <v>528.70000000000005</v>
      </c>
      <c r="K13" s="25"/>
      <c r="L13" s="19">
        <f t="shared" ref="L13" si="1">SUM(L6:L12)</f>
        <v>58.25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500</v>
      </c>
      <c r="G24" s="32">
        <f t="shared" ref="G24:J24" si="4">G13+G23</f>
        <v>16.200000000000003</v>
      </c>
      <c r="H24" s="32">
        <f t="shared" si="4"/>
        <v>11.1</v>
      </c>
      <c r="I24" s="32">
        <f t="shared" si="4"/>
        <v>94.3</v>
      </c>
      <c r="J24" s="32">
        <f t="shared" si="4"/>
        <v>528.70000000000005</v>
      </c>
      <c r="K24" s="32"/>
      <c r="L24" s="32">
        <f t="shared" ref="L24" si="5">L13+L23</f>
        <v>58.25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84</v>
      </c>
      <c r="F25" s="40">
        <v>150</v>
      </c>
      <c r="G25" s="40">
        <v>21.2</v>
      </c>
      <c r="H25" s="40">
        <v>8.6999999999999993</v>
      </c>
      <c r="I25" s="40">
        <v>6.7</v>
      </c>
      <c r="J25" s="40">
        <v>189.5</v>
      </c>
      <c r="K25" s="41" t="s">
        <v>85</v>
      </c>
      <c r="L25" s="40">
        <v>69.3</v>
      </c>
    </row>
    <row r="26" spans="1:12" ht="14.4" x14ac:dyDescent="0.3">
      <c r="A26" s="14"/>
      <c r="B26" s="15"/>
      <c r="C26" s="11"/>
      <c r="D26" s="6"/>
      <c r="E26" s="42" t="s">
        <v>86</v>
      </c>
      <c r="F26" s="43">
        <v>180</v>
      </c>
      <c r="G26" s="43">
        <v>9.9</v>
      </c>
      <c r="H26" s="43">
        <v>7.6</v>
      </c>
      <c r="I26" s="43">
        <v>43.1</v>
      </c>
      <c r="J26" s="43">
        <v>280.39999999999998</v>
      </c>
      <c r="K26" s="44" t="s">
        <v>68</v>
      </c>
      <c r="L26" s="43">
        <v>18.25</v>
      </c>
    </row>
    <row r="27" spans="1:12" ht="14.4" x14ac:dyDescent="0.3">
      <c r="A27" s="14"/>
      <c r="B27" s="15"/>
      <c r="C27" s="11"/>
      <c r="D27" s="7" t="s">
        <v>22</v>
      </c>
      <c r="E27" s="42" t="s">
        <v>77</v>
      </c>
      <c r="F27" s="43">
        <v>200</v>
      </c>
      <c r="G27" s="43">
        <v>1.6</v>
      </c>
      <c r="H27" s="43">
        <v>1.1000000000000001</v>
      </c>
      <c r="I27" s="43">
        <v>8.6</v>
      </c>
      <c r="J27" s="43">
        <v>50.9</v>
      </c>
      <c r="K27" s="44" t="s">
        <v>87</v>
      </c>
      <c r="L27" s="43">
        <v>6.25</v>
      </c>
    </row>
    <row r="28" spans="1:12" ht="14.4" x14ac:dyDescent="0.3">
      <c r="A28" s="14"/>
      <c r="B28" s="15"/>
      <c r="C28" s="11"/>
      <c r="D28" s="7" t="s">
        <v>23</v>
      </c>
      <c r="E28" s="42" t="s">
        <v>51</v>
      </c>
      <c r="F28" s="43">
        <v>30</v>
      </c>
      <c r="G28" s="43">
        <v>2.2000000000000002</v>
      </c>
      <c r="H28" s="43">
        <v>0.3</v>
      </c>
      <c r="I28" s="43">
        <v>13.8</v>
      </c>
      <c r="J28" s="43">
        <v>66.5</v>
      </c>
      <c r="K28" s="44" t="s">
        <v>52</v>
      </c>
      <c r="L28" s="43">
        <v>3.65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3"/>
      <c r="L29" s="43"/>
    </row>
    <row r="30" spans="1:12" ht="14.4" x14ac:dyDescent="0.3">
      <c r="A30" s="14"/>
      <c r="B30" s="15"/>
      <c r="C30" s="11"/>
      <c r="D30" s="6"/>
      <c r="E30" s="42" t="s">
        <v>88</v>
      </c>
      <c r="F30" s="43">
        <v>30</v>
      </c>
      <c r="G30" s="43">
        <v>0.9</v>
      </c>
      <c r="H30" s="43">
        <v>4.9000000000000004</v>
      </c>
      <c r="I30" s="43">
        <v>2</v>
      </c>
      <c r="J30" s="43">
        <v>55.8</v>
      </c>
      <c r="K30" s="44" t="s">
        <v>89</v>
      </c>
      <c r="L30" s="43">
        <v>3.28</v>
      </c>
    </row>
    <row r="31" spans="1:12" ht="14.4" x14ac:dyDescent="0.3">
      <c r="A31" s="14"/>
      <c r="B31" s="15"/>
      <c r="C31" s="11"/>
      <c r="D31" s="6"/>
      <c r="E31" s="42" t="s">
        <v>90</v>
      </c>
      <c r="F31" s="43">
        <v>60</v>
      </c>
      <c r="G31" s="43">
        <v>0.5</v>
      </c>
      <c r="H31" s="43">
        <v>0.1</v>
      </c>
      <c r="I31" s="43">
        <v>1.5</v>
      </c>
      <c r="J31" s="43">
        <v>8.5</v>
      </c>
      <c r="K31" s="44" t="s">
        <v>91</v>
      </c>
      <c r="L31" s="43">
        <v>18.2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650</v>
      </c>
      <c r="G32" s="19">
        <f t="shared" ref="G32" si="6">SUM(G25:G31)</f>
        <v>36.300000000000004</v>
      </c>
      <c r="H32" s="19">
        <f t="shared" ref="H32" si="7">SUM(H25:H31)</f>
        <v>22.700000000000003</v>
      </c>
      <c r="I32" s="19">
        <f t="shared" ref="I32" si="8">SUM(I25:I31)</f>
        <v>75.7</v>
      </c>
      <c r="J32" s="19">
        <f t="shared" ref="J32:L32" si="9">SUM(J25:J31)</f>
        <v>651.59999999999991</v>
      </c>
      <c r="K32" s="25"/>
      <c r="L32" s="19">
        <f t="shared" si="9"/>
        <v>118.93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650</v>
      </c>
      <c r="G43" s="32">
        <f t="shared" ref="G43" si="14">G32+G42</f>
        <v>36.300000000000004</v>
      </c>
      <c r="H43" s="32">
        <f t="shared" ref="H43" si="15">H32+H42</f>
        <v>22.700000000000003</v>
      </c>
      <c r="I43" s="32">
        <f t="shared" ref="I43" si="16">I32+I42</f>
        <v>75.7</v>
      </c>
      <c r="J43" s="32">
        <f t="shared" ref="J43:L43" si="17">J32+J42</f>
        <v>651.59999999999991</v>
      </c>
      <c r="K43" s="32"/>
      <c r="L43" s="32">
        <f t="shared" si="17"/>
        <v>118.93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>
        <v>200</v>
      </c>
      <c r="G44" s="40">
        <v>4.0999999999999996</v>
      </c>
      <c r="H44" s="40">
        <v>7.1</v>
      </c>
      <c r="I44" s="40">
        <v>26.4</v>
      </c>
      <c r="J44" s="40">
        <v>185.8</v>
      </c>
      <c r="K44" s="41" t="s">
        <v>42</v>
      </c>
      <c r="L44" s="40">
        <v>18.2</v>
      </c>
    </row>
    <row r="45" spans="1:12" ht="14.4" x14ac:dyDescent="0.3">
      <c r="A45" s="23"/>
      <c r="B45" s="15"/>
      <c r="C45" s="11"/>
      <c r="D45" s="6"/>
      <c r="E45" s="42" t="s">
        <v>59</v>
      </c>
      <c r="F45" s="43">
        <v>100</v>
      </c>
      <c r="G45" s="43">
        <v>16.7</v>
      </c>
      <c r="H45" s="43">
        <v>15.9</v>
      </c>
      <c r="I45" s="43">
        <v>6.7</v>
      </c>
      <c r="J45" s="43">
        <v>236.5</v>
      </c>
      <c r="K45" s="44" t="s">
        <v>60</v>
      </c>
      <c r="L45" s="43">
        <v>65.88</v>
      </c>
    </row>
    <row r="46" spans="1:12" ht="14.4" x14ac:dyDescent="0.3">
      <c r="A46" s="23"/>
      <c r="B46" s="15"/>
      <c r="C46" s="11"/>
      <c r="D46" s="7" t="s">
        <v>22</v>
      </c>
      <c r="E46" s="42" t="s">
        <v>92</v>
      </c>
      <c r="F46" s="43">
        <v>200</v>
      </c>
      <c r="G46" s="43">
        <v>3.9</v>
      </c>
      <c r="H46" s="43">
        <v>2.9</v>
      </c>
      <c r="I46" s="43">
        <v>11.2</v>
      </c>
      <c r="J46" s="43">
        <v>86</v>
      </c>
      <c r="K46" s="44" t="s">
        <v>56</v>
      </c>
      <c r="L46" s="43">
        <v>7.35</v>
      </c>
    </row>
    <row r="47" spans="1:12" ht="14.4" x14ac:dyDescent="0.3">
      <c r="A47" s="23"/>
      <c r="B47" s="15"/>
      <c r="C47" s="11"/>
      <c r="D47" s="7" t="s">
        <v>23</v>
      </c>
      <c r="E47" s="42" t="s">
        <v>51</v>
      </c>
      <c r="F47" s="43">
        <v>40</v>
      </c>
      <c r="G47" s="43">
        <f>1.9+1</f>
        <v>2.9</v>
      </c>
      <c r="H47" s="43">
        <f>0.2+0.2</f>
        <v>0.4</v>
      </c>
      <c r="I47" s="43">
        <f>12.3+5.9</f>
        <v>18.200000000000003</v>
      </c>
      <c r="J47" s="43">
        <f>58.6+29.3</f>
        <v>87.9</v>
      </c>
      <c r="K47" s="44" t="s">
        <v>40</v>
      </c>
      <c r="L47" s="43">
        <v>3.65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18">SUM(G44:G50)</f>
        <v>27.599999999999994</v>
      </c>
      <c r="H51" s="19">
        <f t="shared" ref="H51" si="19">SUM(H44:H50)</f>
        <v>26.299999999999997</v>
      </c>
      <c r="I51" s="19">
        <f t="shared" ref="I51" si="20">SUM(I44:I50)</f>
        <v>62.5</v>
      </c>
      <c r="J51" s="19">
        <f t="shared" ref="J51:L51" si="21">SUM(J44:J50)</f>
        <v>596.20000000000005</v>
      </c>
      <c r="K51" s="25"/>
      <c r="L51" s="19">
        <f t="shared" si="21"/>
        <v>95.08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540</v>
      </c>
      <c r="G62" s="32">
        <f t="shared" ref="G62" si="26">G51+G61</f>
        <v>27.599999999999994</v>
      </c>
      <c r="H62" s="32">
        <f t="shared" ref="H62" si="27">H51+H61</f>
        <v>26.299999999999997</v>
      </c>
      <c r="I62" s="32">
        <f t="shared" ref="I62" si="28">I51+I61</f>
        <v>62.5</v>
      </c>
      <c r="J62" s="32">
        <f t="shared" ref="J62:L62" si="29">J51+J61</f>
        <v>596.20000000000005</v>
      </c>
      <c r="K62" s="32"/>
      <c r="L62" s="32">
        <f t="shared" si="29"/>
        <v>95.08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74</v>
      </c>
      <c r="F63" s="40">
        <v>230</v>
      </c>
      <c r="G63" s="40">
        <v>24.1</v>
      </c>
      <c r="H63" s="40">
        <v>8.1</v>
      </c>
      <c r="I63" s="40">
        <v>20.2</v>
      </c>
      <c r="J63" s="40">
        <v>250</v>
      </c>
      <c r="K63" s="44" t="s">
        <v>53</v>
      </c>
      <c r="L63" s="40">
        <v>65.2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75</v>
      </c>
      <c r="F65" s="43">
        <v>200</v>
      </c>
      <c r="G65" s="43">
        <v>0.2</v>
      </c>
      <c r="H65" s="43">
        <v>0</v>
      </c>
      <c r="I65" s="43">
        <v>6.4</v>
      </c>
      <c r="J65" s="43">
        <v>26.8</v>
      </c>
      <c r="K65" s="44" t="s">
        <v>69</v>
      </c>
      <c r="L65" s="43">
        <v>1.27</v>
      </c>
    </row>
    <row r="66" spans="1:12" ht="14.4" x14ac:dyDescent="0.3">
      <c r="A66" s="23"/>
      <c r="B66" s="15"/>
      <c r="C66" s="11"/>
      <c r="D66" s="7" t="s">
        <v>23</v>
      </c>
      <c r="E66" s="42" t="s">
        <v>51</v>
      </c>
      <c r="F66" s="43">
        <v>40</v>
      </c>
      <c r="G66" s="43">
        <v>2.9</v>
      </c>
      <c r="H66" s="43">
        <v>0.4</v>
      </c>
      <c r="I66" s="43">
        <v>18.2</v>
      </c>
      <c r="J66" s="43">
        <v>87.9</v>
      </c>
      <c r="K66" s="44" t="s">
        <v>52</v>
      </c>
      <c r="L66" s="43">
        <v>3.65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3"/>
      <c r="L67" s="43"/>
    </row>
    <row r="68" spans="1:12" ht="14.4" x14ac:dyDescent="0.3">
      <c r="A68" s="23"/>
      <c r="B68" s="15"/>
      <c r="C68" s="11"/>
      <c r="D68" s="6"/>
      <c r="E68" s="42" t="s">
        <v>93</v>
      </c>
      <c r="F68" s="43">
        <v>80</v>
      </c>
      <c r="G68" s="43">
        <v>6.4</v>
      </c>
      <c r="H68" s="43">
        <v>11.2</v>
      </c>
      <c r="I68" s="43">
        <v>44.8</v>
      </c>
      <c r="J68" s="43">
        <v>305.60000000000002</v>
      </c>
      <c r="K68" s="44" t="s">
        <v>52</v>
      </c>
      <c r="L68" s="43">
        <v>30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550</v>
      </c>
      <c r="G70" s="19">
        <f t="shared" ref="G70" si="30">SUM(G63:G69)</f>
        <v>33.6</v>
      </c>
      <c r="H70" s="19">
        <f t="shared" ref="H70" si="31">SUM(H63:H69)</f>
        <v>19.7</v>
      </c>
      <c r="I70" s="19">
        <f t="shared" ref="I70" si="32">SUM(I63:I69)</f>
        <v>89.6</v>
      </c>
      <c r="J70" s="19">
        <f t="shared" ref="J70:L70" si="33">SUM(J63:J69)</f>
        <v>670.30000000000007</v>
      </c>
      <c r="K70" s="25"/>
      <c r="L70" s="19">
        <f t="shared" si="33"/>
        <v>100.12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550</v>
      </c>
      <c r="G81" s="32">
        <f t="shared" ref="G81" si="38">G70+G80</f>
        <v>33.6</v>
      </c>
      <c r="H81" s="32">
        <f t="shared" ref="H81" si="39">H70+H80</f>
        <v>19.7</v>
      </c>
      <c r="I81" s="32">
        <f t="shared" ref="I81" si="40">I70+I80</f>
        <v>89.6</v>
      </c>
      <c r="J81" s="32">
        <f t="shared" ref="J81:L81" si="41">J70+J80</f>
        <v>670.30000000000007</v>
      </c>
      <c r="K81" s="32"/>
      <c r="L81" s="32">
        <f t="shared" si="41"/>
        <v>100.12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94</v>
      </c>
      <c r="F82" s="40">
        <v>250</v>
      </c>
      <c r="G82" s="40">
        <v>5.9</v>
      </c>
      <c r="H82" s="40">
        <v>7.1</v>
      </c>
      <c r="I82" s="40">
        <v>12.7</v>
      </c>
      <c r="J82" s="40">
        <v>138</v>
      </c>
      <c r="K82" s="44" t="s">
        <v>95</v>
      </c>
      <c r="L82" s="40">
        <v>11.2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70</v>
      </c>
      <c r="F84" s="43">
        <v>200</v>
      </c>
      <c r="G84" s="43">
        <v>0.2</v>
      </c>
      <c r="H84" s="43">
        <v>0.1</v>
      </c>
      <c r="I84" s="43">
        <v>6.6</v>
      </c>
      <c r="J84" s="43">
        <v>27.9</v>
      </c>
      <c r="K84" s="44" t="s">
        <v>47</v>
      </c>
      <c r="L84" s="43">
        <v>9.1999999999999993</v>
      </c>
    </row>
    <row r="85" spans="1:12" ht="14.4" x14ac:dyDescent="0.3">
      <c r="A85" s="23"/>
      <c r="B85" s="15"/>
      <c r="C85" s="11"/>
      <c r="D85" s="7" t="s">
        <v>23</v>
      </c>
      <c r="E85" s="42" t="s">
        <v>51</v>
      </c>
      <c r="F85" s="43">
        <v>40</v>
      </c>
      <c r="G85" s="43">
        <v>2.9</v>
      </c>
      <c r="H85" s="43">
        <v>0.4</v>
      </c>
      <c r="I85" s="43">
        <v>18.2</v>
      </c>
      <c r="J85" s="43">
        <v>87.9</v>
      </c>
      <c r="K85" s="44" t="s">
        <v>52</v>
      </c>
      <c r="L85" s="43">
        <v>3.65</v>
      </c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3"/>
      <c r="L86" s="43"/>
    </row>
    <row r="87" spans="1:12" ht="14.4" x14ac:dyDescent="0.3">
      <c r="A87" s="23"/>
      <c r="B87" s="15"/>
      <c r="C87" s="11"/>
      <c r="D87" s="6"/>
      <c r="E87" s="42" t="s">
        <v>73</v>
      </c>
      <c r="F87" s="43">
        <v>40</v>
      </c>
      <c r="G87" s="43">
        <v>4.8</v>
      </c>
      <c r="H87" s="43">
        <v>4</v>
      </c>
      <c r="I87" s="43">
        <v>0.3</v>
      </c>
      <c r="J87" s="43">
        <v>56.6</v>
      </c>
      <c r="K87" s="44" t="s">
        <v>57</v>
      </c>
      <c r="L87" s="43">
        <v>10</v>
      </c>
    </row>
    <row r="88" spans="1:12" ht="14.4" x14ac:dyDescent="0.3">
      <c r="A88" s="23"/>
      <c r="B88" s="15"/>
      <c r="C88" s="11"/>
      <c r="D88" s="6"/>
      <c r="E88" s="42" t="s">
        <v>93</v>
      </c>
      <c r="F88" s="43">
        <v>80</v>
      </c>
      <c r="G88" s="43">
        <v>6.4</v>
      </c>
      <c r="H88" s="43">
        <v>11.2</v>
      </c>
      <c r="I88" s="43">
        <v>44.8</v>
      </c>
      <c r="J88" s="43">
        <v>305.60000000000002</v>
      </c>
      <c r="K88" s="44" t="s">
        <v>52</v>
      </c>
      <c r="L88" s="43">
        <v>30</v>
      </c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610</v>
      </c>
      <c r="G89" s="19">
        <f t="shared" ref="G89" si="42">SUM(G82:G88)</f>
        <v>20.200000000000003</v>
      </c>
      <c r="H89" s="19">
        <f t="shared" ref="H89" si="43">SUM(H82:H88)</f>
        <v>22.799999999999997</v>
      </c>
      <c r="I89" s="19">
        <f t="shared" ref="I89" si="44">SUM(I82:I88)</f>
        <v>82.6</v>
      </c>
      <c r="J89" s="19">
        <f t="shared" ref="J89:L89" si="45">SUM(J82:J88)</f>
        <v>616</v>
      </c>
      <c r="K89" s="25"/>
      <c r="L89" s="19">
        <f t="shared" si="45"/>
        <v>64.05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610</v>
      </c>
      <c r="G100" s="32">
        <f t="shared" ref="G100" si="50">G89+G99</f>
        <v>20.200000000000003</v>
      </c>
      <c r="H100" s="32">
        <f t="shared" ref="H100" si="51">H89+H99</f>
        <v>22.799999999999997</v>
      </c>
      <c r="I100" s="32">
        <f t="shared" ref="I100" si="52">I89+I99</f>
        <v>82.6</v>
      </c>
      <c r="J100" s="32">
        <f t="shared" ref="J100:L100" si="53">J89+J99</f>
        <v>616</v>
      </c>
      <c r="K100" s="32"/>
      <c r="L100" s="32">
        <f t="shared" si="53"/>
        <v>64.05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96</v>
      </c>
      <c r="F101" s="40">
        <v>180</v>
      </c>
      <c r="G101" s="40">
        <v>9.9</v>
      </c>
      <c r="H101" s="40">
        <v>7.6</v>
      </c>
      <c r="I101" s="40">
        <v>43.1</v>
      </c>
      <c r="J101" s="40">
        <v>280.39999999999998</v>
      </c>
      <c r="K101" s="44" t="s">
        <v>68</v>
      </c>
      <c r="L101" s="40">
        <v>15.3</v>
      </c>
    </row>
    <row r="102" spans="1:12" ht="14.4" x14ac:dyDescent="0.3">
      <c r="A102" s="23"/>
      <c r="B102" s="15"/>
      <c r="C102" s="11"/>
      <c r="D102" s="6"/>
      <c r="E102" s="42" t="s">
        <v>80</v>
      </c>
      <c r="F102" s="43">
        <v>100</v>
      </c>
      <c r="G102" s="43">
        <v>13.7</v>
      </c>
      <c r="H102" s="43">
        <v>12.3</v>
      </c>
      <c r="I102" s="43">
        <v>8.6999999999999993</v>
      </c>
      <c r="J102" s="43">
        <v>200.5</v>
      </c>
      <c r="K102" s="44" t="s">
        <v>67</v>
      </c>
      <c r="L102" s="43">
        <v>48</v>
      </c>
    </row>
    <row r="103" spans="1:12" ht="14.4" x14ac:dyDescent="0.3">
      <c r="A103" s="23"/>
      <c r="B103" s="15"/>
      <c r="C103" s="11"/>
      <c r="D103" s="7" t="s">
        <v>22</v>
      </c>
      <c r="E103" s="42" t="s">
        <v>97</v>
      </c>
      <c r="F103" s="43">
        <v>200</v>
      </c>
      <c r="G103" s="43">
        <v>1.6</v>
      </c>
      <c r="H103" s="43">
        <v>1.1000000000000001</v>
      </c>
      <c r="I103" s="43">
        <v>8.6</v>
      </c>
      <c r="J103" s="43">
        <v>50.9</v>
      </c>
      <c r="K103" s="44" t="s">
        <v>87</v>
      </c>
      <c r="L103" s="43">
        <v>5.62</v>
      </c>
    </row>
    <row r="104" spans="1:12" ht="14.4" x14ac:dyDescent="0.3">
      <c r="A104" s="23"/>
      <c r="B104" s="15"/>
      <c r="C104" s="11"/>
      <c r="D104" s="7" t="s">
        <v>23</v>
      </c>
      <c r="E104" s="42" t="s">
        <v>51</v>
      </c>
      <c r="F104" s="43">
        <v>41</v>
      </c>
      <c r="G104" s="43">
        <v>3</v>
      </c>
      <c r="H104" s="43">
        <v>0.4</v>
      </c>
      <c r="I104" s="43">
        <v>18.7</v>
      </c>
      <c r="J104" s="43">
        <v>90.2</v>
      </c>
      <c r="K104" s="44" t="s">
        <v>52</v>
      </c>
      <c r="L104" s="43">
        <v>3.65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 t="s">
        <v>61</v>
      </c>
      <c r="F106" s="43">
        <v>30</v>
      </c>
      <c r="G106" s="43">
        <v>1</v>
      </c>
      <c r="H106" s="43">
        <v>0.7</v>
      </c>
      <c r="I106" s="43">
        <v>2.7</v>
      </c>
      <c r="J106" s="43">
        <v>21.2</v>
      </c>
      <c r="K106" s="44" t="s">
        <v>62</v>
      </c>
      <c r="L106" s="43">
        <v>3.33</v>
      </c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3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551</v>
      </c>
      <c r="G108" s="19">
        <f t="shared" ref="G108:J108" si="54">SUM(G101:G107)</f>
        <v>29.200000000000003</v>
      </c>
      <c r="H108" s="19">
        <f t="shared" si="54"/>
        <v>22.099999999999998</v>
      </c>
      <c r="I108" s="19">
        <f t="shared" si="54"/>
        <v>81.8</v>
      </c>
      <c r="J108" s="19">
        <f t="shared" si="54"/>
        <v>643.20000000000005</v>
      </c>
      <c r="K108" s="25"/>
      <c r="L108" s="19">
        <f t="shared" ref="L108" si="55">SUM(L101:L107)</f>
        <v>75.900000000000006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551</v>
      </c>
      <c r="G119" s="32">
        <f t="shared" ref="G119" si="58">G108+G118</f>
        <v>29.200000000000003</v>
      </c>
      <c r="H119" s="32">
        <f t="shared" ref="H119" si="59">H108+H118</f>
        <v>22.099999999999998</v>
      </c>
      <c r="I119" s="32">
        <f t="shared" ref="I119" si="60">I108+I118</f>
        <v>81.8</v>
      </c>
      <c r="J119" s="32">
        <f t="shared" ref="J119:L119" si="61">J108+J118</f>
        <v>643.20000000000005</v>
      </c>
      <c r="K119" s="32"/>
      <c r="L119" s="32">
        <f t="shared" si="61"/>
        <v>75.900000000000006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98</v>
      </c>
      <c r="F120" s="40">
        <v>200</v>
      </c>
      <c r="G120" s="40">
        <v>15.3</v>
      </c>
      <c r="H120" s="40">
        <v>14.7</v>
      </c>
      <c r="I120" s="40">
        <v>38.6</v>
      </c>
      <c r="J120" s="40">
        <v>348.2</v>
      </c>
      <c r="K120" s="41" t="s">
        <v>99</v>
      </c>
      <c r="L120" s="40">
        <v>68.680000000000007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46</v>
      </c>
      <c r="F122" s="43">
        <v>200</v>
      </c>
      <c r="G122" s="43">
        <v>0.2</v>
      </c>
      <c r="H122" s="43">
        <v>0.1</v>
      </c>
      <c r="I122" s="43">
        <v>6.6</v>
      </c>
      <c r="J122" s="43">
        <v>27.9</v>
      </c>
      <c r="K122" s="44" t="s">
        <v>47</v>
      </c>
      <c r="L122" s="43">
        <v>5.75</v>
      </c>
    </row>
    <row r="123" spans="1:12" ht="14.4" x14ac:dyDescent="0.3">
      <c r="A123" s="14"/>
      <c r="B123" s="15"/>
      <c r="C123" s="11"/>
      <c r="D123" s="7" t="s">
        <v>23</v>
      </c>
      <c r="E123" s="42" t="s">
        <v>51</v>
      </c>
      <c r="F123" s="43">
        <v>41</v>
      </c>
      <c r="G123" s="43">
        <v>3</v>
      </c>
      <c r="H123" s="43">
        <v>0.4</v>
      </c>
      <c r="I123" s="43">
        <v>18.7</v>
      </c>
      <c r="J123" s="43">
        <v>90.2</v>
      </c>
      <c r="K123" s="44" t="s">
        <v>52</v>
      </c>
      <c r="L123" s="43">
        <v>3.65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 t="s">
        <v>44</v>
      </c>
      <c r="F125" s="43">
        <v>100</v>
      </c>
      <c r="G125" s="43">
        <v>1</v>
      </c>
      <c r="H125" s="43">
        <v>5.0999999999999996</v>
      </c>
      <c r="I125" s="43">
        <v>3.1</v>
      </c>
      <c r="J125" s="43">
        <v>62.4</v>
      </c>
      <c r="K125" s="44" t="s">
        <v>45</v>
      </c>
      <c r="L125" s="43">
        <v>28.25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541</v>
      </c>
      <c r="G127" s="19">
        <f t="shared" ref="G127:J127" si="62">SUM(G120:G126)</f>
        <v>19.5</v>
      </c>
      <c r="H127" s="19">
        <f t="shared" si="62"/>
        <v>20.299999999999997</v>
      </c>
      <c r="I127" s="19">
        <f t="shared" si="62"/>
        <v>67</v>
      </c>
      <c r="J127" s="19">
        <f t="shared" si="62"/>
        <v>528.69999999999993</v>
      </c>
      <c r="K127" s="25"/>
      <c r="L127" s="19">
        <f t="shared" ref="L127" si="63">SUM(L120:L126)</f>
        <v>106.33000000000001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541</v>
      </c>
      <c r="G138" s="32">
        <f t="shared" ref="G138" si="66">G127+G137</f>
        <v>19.5</v>
      </c>
      <c r="H138" s="32">
        <f t="shared" ref="H138" si="67">H127+H137</f>
        <v>20.299999999999997</v>
      </c>
      <c r="I138" s="32">
        <f t="shared" ref="I138" si="68">I127+I137</f>
        <v>67</v>
      </c>
      <c r="J138" s="32">
        <f t="shared" ref="J138:L138" si="69">J127+J137</f>
        <v>528.69999999999993</v>
      </c>
      <c r="K138" s="32"/>
      <c r="L138" s="32">
        <f t="shared" si="69"/>
        <v>106.33000000000001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100</v>
      </c>
      <c r="F139" s="40">
        <v>180</v>
      </c>
      <c r="G139" s="40">
        <v>4.3</v>
      </c>
      <c r="H139" s="40">
        <v>5.8</v>
      </c>
      <c r="I139" s="40">
        <v>43.7</v>
      </c>
      <c r="J139" s="40">
        <v>244.2</v>
      </c>
      <c r="K139" s="41" t="s">
        <v>41</v>
      </c>
      <c r="L139" s="40">
        <v>17.2</v>
      </c>
    </row>
    <row r="140" spans="1:12" ht="14.4" x14ac:dyDescent="0.3">
      <c r="A140" s="23"/>
      <c r="B140" s="15"/>
      <c r="C140" s="11"/>
      <c r="D140" s="6"/>
      <c r="E140" s="42" t="s">
        <v>101</v>
      </c>
      <c r="F140" s="43">
        <v>100</v>
      </c>
      <c r="G140" s="43">
        <v>12.3</v>
      </c>
      <c r="H140" s="43">
        <v>10</v>
      </c>
      <c r="I140" s="43">
        <v>7.2</v>
      </c>
      <c r="J140" s="43">
        <v>167.9</v>
      </c>
      <c r="K140" s="44" t="s">
        <v>67</v>
      </c>
      <c r="L140" s="43">
        <v>51.2</v>
      </c>
    </row>
    <row r="141" spans="1:12" ht="14.4" x14ac:dyDescent="0.3">
      <c r="A141" s="23"/>
      <c r="B141" s="15"/>
      <c r="C141" s="11"/>
      <c r="D141" s="7" t="s">
        <v>22</v>
      </c>
      <c r="E141" s="42" t="s">
        <v>78</v>
      </c>
      <c r="F141" s="43">
        <v>200</v>
      </c>
      <c r="G141" s="43">
        <v>0.2</v>
      </c>
      <c r="H141" s="43">
        <v>0</v>
      </c>
      <c r="I141" s="43">
        <v>6.4</v>
      </c>
      <c r="J141" s="43">
        <v>26.8</v>
      </c>
      <c r="K141" s="44" t="s">
        <v>69</v>
      </c>
      <c r="L141" s="43">
        <v>1.27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51</v>
      </c>
      <c r="F142" s="43">
        <v>41</v>
      </c>
      <c r="G142" s="43">
        <v>3</v>
      </c>
      <c r="H142" s="43">
        <v>0.4</v>
      </c>
      <c r="I142" s="43">
        <v>18.7</v>
      </c>
      <c r="J142" s="43">
        <v>90.2</v>
      </c>
      <c r="K142" s="44" t="s">
        <v>52</v>
      </c>
      <c r="L142" s="43">
        <v>3.65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 t="s">
        <v>65</v>
      </c>
      <c r="F144" s="43">
        <v>30</v>
      </c>
      <c r="G144" s="43">
        <v>0.9</v>
      </c>
      <c r="H144" s="43">
        <v>4.9000000000000004</v>
      </c>
      <c r="I144" s="43">
        <v>2</v>
      </c>
      <c r="J144" s="43">
        <v>55.8</v>
      </c>
      <c r="K144" s="44" t="s">
        <v>66</v>
      </c>
      <c r="L144" s="43">
        <v>3.25</v>
      </c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551</v>
      </c>
      <c r="G146" s="19">
        <f t="shared" ref="G146:J146" si="70">SUM(G139:G145)</f>
        <v>20.7</v>
      </c>
      <c r="H146" s="19">
        <f t="shared" si="70"/>
        <v>21.1</v>
      </c>
      <c r="I146" s="19">
        <f t="shared" si="70"/>
        <v>78</v>
      </c>
      <c r="J146" s="19">
        <f t="shared" si="70"/>
        <v>584.9</v>
      </c>
      <c r="K146" s="25"/>
      <c r="L146" s="19">
        <f t="shared" ref="L146" si="71">SUM(L139:L145)</f>
        <v>76.570000000000007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551</v>
      </c>
      <c r="G157" s="32">
        <f t="shared" ref="G157" si="74">G146+G156</f>
        <v>20.7</v>
      </c>
      <c r="H157" s="32">
        <f t="shared" ref="H157" si="75">H146+H156</f>
        <v>21.1</v>
      </c>
      <c r="I157" s="32">
        <f t="shared" ref="I157" si="76">I146+I156</f>
        <v>78</v>
      </c>
      <c r="J157" s="32">
        <f t="shared" ref="J157:L157" si="77">J146+J156</f>
        <v>584.9</v>
      </c>
      <c r="K157" s="32"/>
      <c r="L157" s="32">
        <f t="shared" si="77"/>
        <v>76.570000000000007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72</v>
      </c>
      <c r="F158" s="40">
        <v>250</v>
      </c>
      <c r="G158" s="40">
        <v>8.1999999999999993</v>
      </c>
      <c r="H158" s="40">
        <v>3.5</v>
      </c>
      <c r="I158" s="40">
        <v>18.7</v>
      </c>
      <c r="J158" s="40">
        <v>138.69999999999999</v>
      </c>
      <c r="K158" s="44" t="s">
        <v>102</v>
      </c>
      <c r="L158" s="40">
        <v>20.2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71</v>
      </c>
      <c r="F160" s="43">
        <v>200</v>
      </c>
      <c r="G160" s="43">
        <v>4.7</v>
      </c>
      <c r="H160" s="43">
        <v>3.5</v>
      </c>
      <c r="I160" s="43">
        <v>12.5</v>
      </c>
      <c r="J160" s="43">
        <v>100.4</v>
      </c>
      <c r="K160" s="44" t="s">
        <v>43</v>
      </c>
      <c r="L160" s="43">
        <v>18.2</v>
      </c>
    </row>
    <row r="161" spans="1:12" ht="14.4" x14ac:dyDescent="0.3">
      <c r="A161" s="23"/>
      <c r="B161" s="15"/>
      <c r="C161" s="11"/>
      <c r="D161" s="7" t="s">
        <v>23</v>
      </c>
      <c r="E161" s="42" t="s">
        <v>51</v>
      </c>
      <c r="F161" s="43">
        <v>41</v>
      </c>
      <c r="G161" s="43">
        <v>3</v>
      </c>
      <c r="H161" s="43">
        <v>0.4</v>
      </c>
      <c r="I161" s="43">
        <v>18.7</v>
      </c>
      <c r="J161" s="43">
        <v>90.2</v>
      </c>
      <c r="K161" s="44" t="s">
        <v>52</v>
      </c>
      <c r="L161" s="43">
        <v>3.65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54</v>
      </c>
      <c r="F163" s="43">
        <v>80</v>
      </c>
      <c r="G163" s="43">
        <v>5.4</v>
      </c>
      <c r="H163" s="43">
        <v>1.6</v>
      </c>
      <c r="I163" s="43">
        <v>44.7</v>
      </c>
      <c r="J163" s="43">
        <v>214.2</v>
      </c>
      <c r="K163" s="43" t="s">
        <v>52</v>
      </c>
      <c r="L163" s="43">
        <v>30</v>
      </c>
    </row>
    <row r="164" spans="1:12" ht="14.4" x14ac:dyDescent="0.3">
      <c r="A164" s="23"/>
      <c r="B164" s="15"/>
      <c r="C164" s="11"/>
      <c r="D164" s="6"/>
      <c r="E164" s="42" t="s">
        <v>79</v>
      </c>
      <c r="F164" s="43">
        <v>40</v>
      </c>
      <c r="G164" s="43">
        <v>4.8</v>
      </c>
      <c r="H164" s="43">
        <v>4</v>
      </c>
      <c r="I164" s="43">
        <v>0.3</v>
      </c>
      <c r="J164" s="43">
        <v>56.6</v>
      </c>
      <c r="K164" s="44" t="s">
        <v>57</v>
      </c>
      <c r="L164" s="43">
        <v>10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611</v>
      </c>
      <c r="G165" s="19">
        <f t="shared" ref="G165:J165" si="78">SUM(G158:G164)</f>
        <v>26.099999999999998</v>
      </c>
      <c r="H165" s="19">
        <f t="shared" si="78"/>
        <v>13</v>
      </c>
      <c r="I165" s="19">
        <f t="shared" si="78"/>
        <v>94.899999999999991</v>
      </c>
      <c r="J165" s="19">
        <f t="shared" si="78"/>
        <v>600.1</v>
      </c>
      <c r="K165" s="25"/>
      <c r="L165" s="19">
        <f t="shared" ref="L165" si="79">SUM(L158:L164)</f>
        <v>82.05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611</v>
      </c>
      <c r="G176" s="32">
        <f t="shared" ref="G176" si="82">G165+G175</f>
        <v>26.099999999999998</v>
      </c>
      <c r="H176" s="32">
        <f t="shared" ref="H176" si="83">H165+H175</f>
        <v>13</v>
      </c>
      <c r="I176" s="32">
        <f t="shared" ref="I176" si="84">I165+I175</f>
        <v>94.899999999999991</v>
      </c>
      <c r="J176" s="32">
        <f t="shared" ref="J176:L176" si="85">J165+J175</f>
        <v>600.1</v>
      </c>
      <c r="K176" s="32"/>
      <c r="L176" s="32">
        <f t="shared" si="85"/>
        <v>82.05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63</v>
      </c>
      <c r="F177" s="40">
        <v>180</v>
      </c>
      <c r="G177" s="40">
        <v>6.4</v>
      </c>
      <c r="H177" s="40">
        <v>5.9</v>
      </c>
      <c r="I177" s="40">
        <v>39.4</v>
      </c>
      <c r="J177" s="40">
        <v>236.2</v>
      </c>
      <c r="K177" s="44" t="s">
        <v>48</v>
      </c>
      <c r="L177" s="40">
        <v>10.25</v>
      </c>
    </row>
    <row r="178" spans="1:12" ht="14.4" x14ac:dyDescent="0.3">
      <c r="A178" s="23"/>
      <c r="B178" s="15"/>
      <c r="C178" s="11"/>
      <c r="D178" s="6"/>
      <c r="E178" s="42" t="s">
        <v>103</v>
      </c>
      <c r="F178" s="43">
        <v>100</v>
      </c>
      <c r="G178" s="43">
        <v>17</v>
      </c>
      <c r="H178" s="43">
        <v>16.5</v>
      </c>
      <c r="I178" s="43">
        <v>3.9</v>
      </c>
      <c r="J178" s="43">
        <v>232.1</v>
      </c>
      <c r="K178" s="44" t="s">
        <v>64</v>
      </c>
      <c r="L178" s="43">
        <v>80.37</v>
      </c>
    </row>
    <row r="179" spans="1:12" ht="14.4" x14ac:dyDescent="0.3">
      <c r="A179" s="23"/>
      <c r="B179" s="15"/>
      <c r="C179" s="11"/>
      <c r="D179" s="7" t="s">
        <v>22</v>
      </c>
      <c r="E179" s="42" t="s">
        <v>55</v>
      </c>
      <c r="F179" s="43">
        <v>200</v>
      </c>
      <c r="G179" s="43">
        <v>3.9</v>
      </c>
      <c r="H179" s="43">
        <v>2.9</v>
      </c>
      <c r="I179" s="43">
        <v>11.2</v>
      </c>
      <c r="J179" s="43">
        <v>86</v>
      </c>
      <c r="K179" s="44" t="s">
        <v>56</v>
      </c>
      <c r="L179" s="43">
        <v>7.25</v>
      </c>
    </row>
    <row r="180" spans="1:12" ht="14.4" x14ac:dyDescent="0.3">
      <c r="A180" s="23"/>
      <c r="B180" s="15"/>
      <c r="C180" s="11"/>
      <c r="D180" s="7" t="s">
        <v>23</v>
      </c>
      <c r="E180" s="42" t="s">
        <v>51</v>
      </c>
      <c r="F180" s="43">
        <v>41</v>
      </c>
      <c r="G180" s="43">
        <v>3</v>
      </c>
      <c r="H180" s="43">
        <v>0.4</v>
      </c>
      <c r="I180" s="43">
        <v>18.7</v>
      </c>
      <c r="J180" s="43">
        <v>90.2</v>
      </c>
      <c r="K180" s="44" t="s">
        <v>52</v>
      </c>
      <c r="L180" s="43">
        <v>3.65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3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521</v>
      </c>
      <c r="G184" s="19">
        <f t="shared" ref="G184:J184" si="86">SUM(G177:G183)</f>
        <v>30.299999999999997</v>
      </c>
      <c r="H184" s="19">
        <f t="shared" si="86"/>
        <v>25.699999999999996</v>
      </c>
      <c r="I184" s="19">
        <f t="shared" si="86"/>
        <v>73.2</v>
      </c>
      <c r="J184" s="19">
        <f t="shared" si="86"/>
        <v>644.5</v>
      </c>
      <c r="K184" s="25"/>
      <c r="L184" s="19">
        <f t="shared" ref="L184" si="87">SUM(L177:L183)</f>
        <v>101.52000000000001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521</v>
      </c>
      <c r="G195" s="32">
        <f t="shared" ref="G195" si="90">G184+G194</f>
        <v>30.299999999999997</v>
      </c>
      <c r="H195" s="32">
        <f t="shared" ref="H195" si="91">H184+H194</f>
        <v>25.699999999999996</v>
      </c>
      <c r="I195" s="32">
        <f t="shared" ref="I195" si="92">I184+I194</f>
        <v>73.2</v>
      </c>
      <c r="J195" s="32">
        <f t="shared" ref="J195:L195" si="93">J184+J194</f>
        <v>644.5</v>
      </c>
      <c r="K195" s="32"/>
      <c r="L195" s="32">
        <f t="shared" si="93"/>
        <v>101.52000000000001</v>
      </c>
    </row>
    <row r="196" spans="1:12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562.5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25.969999999999992</v>
      </c>
      <c r="H196" s="34">
        <f t="shared" si="94"/>
        <v>20.479999999999997</v>
      </c>
      <c r="I196" s="34">
        <f t="shared" si="94"/>
        <v>79.960000000000008</v>
      </c>
      <c r="J196" s="34">
        <f t="shared" si="94"/>
        <v>606.41999999999996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87.88000000000001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cp:lastPrinted>2025-03-03T09:12:12Z</cp:lastPrinted>
  <dcterms:created xsi:type="dcterms:W3CDTF">2022-05-16T14:23:56Z</dcterms:created>
  <dcterms:modified xsi:type="dcterms:W3CDTF">2026-03-13T02:27:40Z</dcterms:modified>
</cp:coreProperties>
</file>